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fd354212ec018fb/Plocha/SOUTEZE 25_26/BiO D/"/>
    </mc:Choice>
  </mc:AlternateContent>
  <xr:revisionPtr revIDLastSave="312" documentId="8_{B48757AC-2703-4FF3-A612-7E3DCE3F0131}" xr6:coauthVersionLast="47" xr6:coauthVersionMax="47" xr10:uidLastSave="{EA9D6B44-E5CA-49C4-B988-96DDC06CD05C}"/>
  <bookViews>
    <workbookView xWindow="-110" yWindow="-110" windowWidth="19420" windowHeight="10300" xr2:uid="{6EEA177C-1D5D-4156-8DC5-3E32EEC6E699}"/>
  </bookViews>
  <sheets>
    <sheet name="BiO C" sheetId="1" r:id="rId1"/>
  </sheets>
  <definedNames>
    <definedName name="_xlnm.Print_Area" localSheetId="0">'BiO C'!$A:$M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L25" i="1" s="1"/>
  <c r="K26" i="1"/>
  <c r="L26" i="1" s="1"/>
  <c r="K21" i="1"/>
  <c r="L21" i="1" s="1"/>
  <c r="K22" i="1"/>
  <c r="L22" i="1" s="1"/>
  <c r="K32" i="1"/>
  <c r="M32" i="1" s="1"/>
  <c r="K19" i="1"/>
  <c r="L19" i="1" s="1"/>
  <c r="K37" i="1"/>
  <c r="L37" i="1" s="1"/>
  <c r="K30" i="1"/>
  <c r="L30" i="1" s="1"/>
  <c r="K17" i="1"/>
  <c r="L17" i="1" s="1"/>
  <c r="K18" i="1"/>
  <c r="L18" i="1" s="1"/>
  <c r="K31" i="1"/>
  <c r="M31" i="1" s="1"/>
  <c r="K29" i="1"/>
  <c r="M29" i="1" s="1"/>
  <c r="K11" i="1"/>
  <c r="L11" i="1" s="1"/>
  <c r="K15" i="1"/>
  <c r="M15" i="1" s="1"/>
  <c r="K14" i="1"/>
  <c r="M14" i="1" s="1"/>
  <c r="K12" i="1"/>
  <c r="L12" i="1" s="1"/>
  <c r="K28" i="1"/>
  <c r="L28" i="1" s="1"/>
  <c r="K27" i="1"/>
  <c r="M27" i="1" s="1"/>
  <c r="K10" i="1"/>
  <c r="L10" i="1" s="1"/>
  <c r="K33" i="1"/>
  <c r="M33" i="1" s="1"/>
  <c r="K23" i="1"/>
  <c r="L23" i="1" s="1"/>
  <c r="K16" i="1"/>
  <c r="M16" i="1" s="1"/>
  <c r="K34" i="1"/>
  <c r="L34" i="1" s="1"/>
  <c r="K38" i="1"/>
  <c r="L38" i="1" s="1"/>
  <c r="K24" i="1"/>
  <c r="L24" i="1" s="1"/>
  <c r="K9" i="1"/>
  <c r="L9" i="1" s="1"/>
  <c r="K36" i="1"/>
  <c r="L36" i="1" s="1"/>
  <c r="K13" i="1"/>
  <c r="L13" i="1" s="1"/>
  <c r="K20" i="1"/>
  <c r="L20" i="1" s="1"/>
  <c r="K35" i="1"/>
  <c r="M35" i="1" s="1"/>
  <c r="L39" i="1"/>
  <c r="M25" i="1" l="1"/>
  <c r="M22" i="1"/>
  <c r="M34" i="1"/>
  <c r="M26" i="1"/>
  <c r="M12" i="1"/>
  <c r="M24" i="1"/>
  <c r="L29" i="1"/>
  <c r="M21" i="1"/>
  <c r="M10" i="1"/>
  <c r="M9" i="1"/>
  <c r="M36" i="1"/>
  <c r="M13" i="1"/>
  <c r="M28" i="1"/>
  <c r="L32" i="1"/>
  <c r="M18" i="1"/>
  <c r="M11" i="1"/>
  <c r="L15" i="1"/>
  <c r="M30" i="1"/>
  <c r="M38" i="1"/>
  <c r="L33" i="1"/>
  <c r="L14" i="1"/>
  <c r="M37" i="1"/>
  <c r="M19" i="1"/>
  <c r="L31" i="1"/>
  <c r="M20" i="1"/>
  <c r="L35" i="1"/>
  <c r="M17" i="1"/>
  <c r="L16" i="1"/>
  <c r="L27" i="1"/>
</calcChain>
</file>

<file path=xl/sharedStrings.xml><?xml version="1.0" encoding="utf-8"?>
<sst xmlns="http://schemas.openxmlformats.org/spreadsheetml/2006/main" count="150" uniqueCount="124">
  <si>
    <t>1.</t>
  </si>
  <si>
    <t>3.</t>
  </si>
  <si>
    <t>2.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</si>
  <si>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</si>
  <si>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</si>
  <si>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</si>
  <si>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</si>
  <si>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</si>
  <si>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</si>
  <si>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</si>
  <si>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</si>
  <si>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</si>
  <si>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</si>
  <si>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</si>
  <si>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</si>
  <si>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</si>
  <si>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</si>
  <si>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</si>
  <si>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</si>
  <si>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</si>
  <si>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</si>
  <si>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</si>
  <si>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</si>
  <si>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</si>
  <si>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</si>
  <si>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</si>
  <si>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</si>
  <si>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</si>
  <si>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</si>
  <si>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Tereza</t>
  </si>
  <si>
    <t xml:space="preserve">Název soutěže: Biologická olympiáda </t>
  </si>
  <si>
    <t>celkem</t>
  </si>
  <si>
    <t>laboratorní práce</t>
  </si>
  <si>
    <t>Výsledková listina</t>
  </si>
  <si>
    <t>Příloha č 6</t>
  </si>
  <si>
    <t>postupové kolo: okresní</t>
  </si>
  <si>
    <t>poznávání rostlin</t>
  </si>
  <si>
    <t>poznávání živočichů</t>
  </si>
  <si>
    <t>vstupní úkol</t>
  </si>
  <si>
    <t>Natálie</t>
  </si>
  <si>
    <t>pořadí</t>
  </si>
  <si>
    <t>jméno</t>
  </si>
  <si>
    <t xml:space="preserve">max. počet bodů </t>
  </si>
  <si>
    <t xml:space="preserve">příjmení </t>
  </si>
  <si>
    <t>škola</t>
  </si>
  <si>
    <t>sout.č.</t>
  </si>
  <si>
    <t>Vojtěch</t>
  </si>
  <si>
    <t>30.</t>
  </si>
  <si>
    <t>31.</t>
  </si>
  <si>
    <t>teor.část - test</t>
  </si>
  <si>
    <t>úspěšný řešitel =60%       bodů a více</t>
  </si>
  <si>
    <t>Realizace soutěže byla podpořena Ministerstvem školství, mládeže a tělovýchovy a Královéhradeckým krajem.</t>
  </si>
  <si>
    <t>Zuzana</t>
  </si>
  <si>
    <t>Kateřina</t>
  </si>
  <si>
    <t>Alžběta</t>
  </si>
  <si>
    <t>Marie</t>
  </si>
  <si>
    <t>V případě rovnosti bodů rozhoduje: 1. test, 2. poznávání</t>
  </si>
  <si>
    <t>Do KK postupují 3 nejlepší z okresu, dle kapacitních možností mohou postoupit i úspěšní řešitelé s ohledem na počet dosažených bodů.</t>
  </si>
  <si>
    <t>Buroň</t>
  </si>
  <si>
    <t>Tomáš</t>
  </si>
  <si>
    <t>Jelínková</t>
  </si>
  <si>
    <t>Böhmová</t>
  </si>
  <si>
    <t>Matouš</t>
  </si>
  <si>
    <t>Filip</t>
  </si>
  <si>
    <t>Šimková</t>
  </si>
  <si>
    <t>Karolína</t>
  </si>
  <si>
    <t>Hlavatý</t>
  </si>
  <si>
    <t>Jakub</t>
  </si>
  <si>
    <t>Ludvík</t>
  </si>
  <si>
    <t>Antonín</t>
  </si>
  <si>
    <t>Ladislav</t>
  </si>
  <si>
    <t>Kolisková</t>
  </si>
  <si>
    <t>Barbora</t>
  </si>
  <si>
    <t>Pumrová</t>
  </si>
  <si>
    <t>Josefa</t>
  </si>
  <si>
    <t>Sedláčková</t>
  </si>
  <si>
    <t>Viola</t>
  </si>
  <si>
    <t>Dvořák</t>
  </si>
  <si>
    <t>Jan</t>
  </si>
  <si>
    <t>Homolová</t>
  </si>
  <si>
    <t>Mariana</t>
  </si>
  <si>
    <t>Moštěk</t>
  </si>
  <si>
    <t>Matěj</t>
  </si>
  <si>
    <t>Andreovská</t>
  </si>
  <si>
    <t>Juklíček</t>
  </si>
  <si>
    <t>Alois</t>
  </si>
  <si>
    <t>Šlosarová</t>
  </si>
  <si>
    <t>Agáta</t>
  </si>
  <si>
    <t>Bureš</t>
  </si>
  <si>
    <t>Holá</t>
  </si>
  <si>
    <t>Smoleňová</t>
  </si>
  <si>
    <t>Lukešová</t>
  </si>
  <si>
    <t>Stela</t>
  </si>
  <si>
    <t>Mach</t>
  </si>
  <si>
    <t>Paulíčková</t>
  </si>
  <si>
    <t>Wohanková</t>
  </si>
  <si>
    <t>Sára</t>
  </si>
  <si>
    <t>Kociánová</t>
  </si>
  <si>
    <t>Vendula</t>
  </si>
  <si>
    <t>Žďárský</t>
  </si>
  <si>
    <t>Portych</t>
  </si>
  <si>
    <t>Špačková</t>
  </si>
  <si>
    <t>Brádlerová</t>
  </si>
  <si>
    <t>Světlana</t>
  </si>
  <si>
    <t>ZŠ a MŠ, Bernartice, okres Trutnov</t>
  </si>
  <si>
    <t>ZŠ a MŠ, Bílá Třemešná, okres Trutnov</t>
  </si>
  <si>
    <t>ZŠ, Trutnov, R. Frimla 816</t>
  </si>
  <si>
    <t>ZŠ kpt. Jaroše, Trutnov, Gorkého 38</t>
  </si>
  <si>
    <t>G, Trutnov, Jiráskovo náměstí 325</t>
  </si>
  <si>
    <t>Městské G a SOŠ Úpice</t>
  </si>
  <si>
    <t>ZŠ, Trutnov, Komenského 399</t>
  </si>
  <si>
    <t>Krkonošské G a SOŠ</t>
  </si>
  <si>
    <t>ZŠ, Vrchlabí, nám. Míru 283</t>
  </si>
  <si>
    <t>ZŠ Malé Svatoňovice</t>
  </si>
  <si>
    <t>ZŠ Schulzovy sady, Dvůr Králové nad Labem, Školní 1235</t>
  </si>
  <si>
    <t>ZŠ, Vrchlabí, Školní 1336</t>
  </si>
  <si>
    <t>Zpracovala A. Zmeškalová 9.4.2026</t>
  </si>
  <si>
    <t>Kategorie: D</t>
  </si>
  <si>
    <t>Datum konání: 9. dubna 2026</t>
  </si>
  <si>
    <t>místo konání: ZŠ Malé Svatoňovice</t>
  </si>
  <si>
    <t xml:space="preserve">Kubalík </t>
  </si>
  <si>
    <t>Petr</t>
  </si>
  <si>
    <t>omluven</t>
  </si>
  <si>
    <r>
      <t xml:space="preserve">Organizační informace ke krajskému kolu a </t>
    </r>
    <r>
      <rPr>
        <b/>
        <sz val="12"/>
        <color indexed="8"/>
        <rFont val="Times New Roman"/>
        <family val="1"/>
        <charset val="238"/>
      </rPr>
      <t>Seznam postupujících</t>
    </r>
    <r>
      <rPr>
        <sz val="12"/>
        <color indexed="8"/>
        <rFont val="Times New Roman"/>
        <family val="1"/>
        <charset val="238"/>
      </rPr>
      <t xml:space="preserve"> najdete na webu soutěží v rámečku Krajské kolo</t>
    </r>
    <r>
      <rPr>
        <sz val="12"/>
        <color theme="1"/>
        <rFont val="Times New Roman"/>
        <family val="1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</si>
</sst>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5]General"/>
  </numFmts>
  <fonts count="15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u/>
      <sz val="12"/>
      <color theme="1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5" fillId="0" borderId="0" applyBorder="0" applyProtection="0"/>
    <xf numFmtId="0" fontId="6" fillId="0" borderId="0" applyNumberFormat="0" applyFill="0" applyBorder="0" applyAlignment="0" applyProtection="0"/>
  </cellStyleXfs>
  <cellXfs count="69">
    <xf numFmtId="0" fontId="0" fillId="0" borderId="0" xfId="0"/>
    <xf numFmtId="0" fontId="7" fillId="0" borderId="0" xfId="0" applyFont="1" applyAlignment="1">
      <alignment wrapText="1"/>
    </xf>
    <xf numFmtId="0" fontId="9" fillId="0" borderId="0" xfId="2" applyFont="1" applyAlignment="1"/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7" fillId="2" borderId="0" xfId="0" applyFont="1" applyFill="1" applyAlignment="1">
      <alignment horizontal="right" wrapText="1"/>
    </xf>
    <xf numFmtId="0" fontId="7" fillId="2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3" borderId="1" xfId="0" applyFont="1" applyFill="1" applyBorder="1"/>
    <xf numFmtId="0" fontId="7" fillId="0" borderId="0" xfId="0" applyFont="1" applyAlignment="1">
      <alignment horizontal="center"/>
    </xf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7" fillId="5" borderId="1" xfId="0" applyFont="1" applyFill="1" applyBorder="1"/>
    <xf numFmtId="0" fontId="7" fillId="6" borderId="1" xfId="0" applyFont="1" applyFill="1" applyBorder="1"/>
    <xf numFmtId="0" fontId="7" fillId="7" borderId="1" xfId="0" applyFont="1" applyFill="1" applyBorder="1"/>
    <xf numFmtId="0" fontId="7" fillId="0" borderId="1" xfId="0" applyFont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2" borderId="0" xfId="0" applyFont="1" applyFill="1"/>
    <xf numFmtId="0" fontId="1" fillId="0" borderId="0" xfId="0" applyFont="1"/>
    <xf numFmtId="0" fontId="11" fillId="0" borderId="0" xfId="0" applyFont="1" applyAlignment="1">
      <alignment horizontal="left"/>
    </xf>
    <xf numFmtId="0" fontId="10" fillId="0" borderId="1" xfId="0" applyFont="1" applyBorder="1" applyAlignment="1">
      <alignment horizontal="center"/>
    </xf>
    <xf numFmtId="0" fontId="10" fillId="5" borderId="1" xfId="0" applyFont="1" applyFill="1" applyBorder="1"/>
    <xf numFmtId="0" fontId="10" fillId="0" borderId="1" xfId="0" applyFont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3" borderId="1" xfId="0" applyFont="1" applyFill="1" applyBorder="1"/>
    <xf numFmtId="0" fontId="4" fillId="0" borderId="1" xfId="0" applyFont="1" applyBorder="1"/>
    <xf numFmtId="0" fontId="7" fillId="0" borderId="1" xfId="0" applyFont="1" applyBorder="1" applyAlignment="1">
      <alignment vertical="center" wrapText="1"/>
    </xf>
    <xf numFmtId="0" fontId="10" fillId="4" borderId="10" xfId="0" applyFont="1" applyFill="1" applyBorder="1"/>
    <xf numFmtId="0" fontId="1" fillId="2" borderId="1" xfId="0" applyFont="1" applyFill="1" applyBorder="1"/>
    <xf numFmtId="0" fontId="1" fillId="0" borderId="1" xfId="0" applyFont="1" applyBorder="1"/>
    <xf numFmtId="0" fontId="7" fillId="4" borderId="4" xfId="0" applyFont="1" applyFill="1" applyBorder="1"/>
    <xf numFmtId="0" fontId="7" fillId="0" borderId="5" xfId="0" applyFont="1" applyBorder="1"/>
    <xf numFmtId="0" fontId="7" fillId="0" borderId="6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10" fillId="5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right" wrapText="1"/>
    </xf>
    <xf numFmtId="0" fontId="10" fillId="6" borderId="1" xfId="0" applyFont="1" applyFill="1" applyBorder="1" applyAlignment="1">
      <alignment horizontal="right" wrapText="1"/>
    </xf>
    <xf numFmtId="0" fontId="10" fillId="7" borderId="1" xfId="0" applyFont="1" applyFill="1" applyBorder="1" applyAlignment="1">
      <alignment horizontal="right" wrapText="1"/>
    </xf>
    <xf numFmtId="0" fontId="10" fillId="3" borderId="1" xfId="0" applyFont="1" applyFill="1" applyBorder="1" applyAlignment="1">
      <alignment horizontal="right" wrapText="1"/>
    </xf>
    <xf numFmtId="0" fontId="10" fillId="0" borderId="1" xfId="0" applyFont="1" applyBorder="1" applyAlignment="1">
      <alignment horizontal="center" wrapText="1"/>
    </xf>
    <xf numFmtId="0" fontId="12" fillId="5" borderId="1" xfId="0" applyFont="1" applyFill="1" applyBorder="1" applyAlignment="1">
      <alignment wrapText="1"/>
    </xf>
    <xf numFmtId="0" fontId="12" fillId="0" borderId="1" xfId="0" applyFont="1" applyBorder="1" applyAlignment="1">
      <alignment wrapText="1"/>
    </xf>
    <xf numFmtId="0" fontId="7" fillId="5" borderId="1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7" fillId="2" borderId="0" xfId="0" applyFont="1" applyFill="1"/>
    <xf numFmtId="0" fontId="7" fillId="0" borderId="0" xfId="0" applyFont="1"/>
    <xf numFmtId="0" fontId="13" fillId="0" borderId="0" xfId="0" applyFont="1" applyAlignment="1">
      <alignment horizontal="left"/>
    </xf>
    <xf numFmtId="0" fontId="7" fillId="2" borderId="1" xfId="0" applyFont="1" applyFill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0" xfId="0" applyFont="1"/>
    <xf numFmtId="0" fontId="10" fillId="5" borderId="1" xfId="0" applyFont="1" applyFill="1" applyBorder="1" applyAlignment="1">
      <alignment wrapText="1"/>
    </xf>
    <xf numFmtId="0" fontId="10" fillId="0" borderId="1" xfId="0" applyFont="1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</cellXfs>
  <cellStyles count="3">
    <cellStyle name="Excel Built-in Normal" xfId="1" xr:uid="{7C709021-872C-4A2A-884B-F972EDB5FD78}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1.jpg@01D53709.3973A050" TargetMode="External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520700</xdr:colOff>
      <xdr:row>43</xdr:row>
      <xdr:rowOff>50800</xdr:rowOff>
    </xdr:from>
    <xdr:to>
      <xdr:col>11</xdr:col>
      <xdr:colOff>412750</xdr:colOff>
      <xdr:row>45</xdr:row>
      <xdr:rowOff>133350</xdr:rowOff>
    </xdr:to>
    <xdr:pic>
      <xdr:nvPicPr>
        <xdr:cNvPr id="1185" name="Obrázek 3" descr="Výsledek obrázku pro logo MŠMT">
          <a:extLst>
            <a:ext uri="{FF2B5EF4-FFF2-40B4-BE49-F238E27FC236}">
              <a16:creationId xmlns:a16="http://schemas.microsoft.com/office/drawing/2014/main" id="{DAE51486-302C-DBA5-4B9D-9221FFF0EC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636250"/>
          <a:ext cx="1358900" cy="488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609600</xdr:colOff>
      <xdr:row>39</xdr:row>
      <xdr:rowOff>158750</xdr:rowOff>
    </xdr:from>
    <xdr:to>
      <xdr:col>11</xdr:col>
      <xdr:colOff>342900</xdr:colOff>
      <xdr:row>42</xdr:row>
      <xdr:rowOff>101600</xdr:rowOff>
    </xdr:to>
    <xdr:pic>
      <xdr:nvPicPr>
        <xdr:cNvPr id="1186" name="Obrázek 2" descr="logo_colour_CMYK">
          <a:extLst>
            <a:ext uri="{FF2B5EF4-FFF2-40B4-BE49-F238E27FC236}">
              <a16:creationId xmlns:a16="http://schemas.microsoft.com/office/drawing/2014/main" id="{F6E6AD6D-33E5-98F0-9297-1C46B9AD6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75750" y="9906000"/>
          <a:ext cx="12001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16C92-11FA-4E73-A344-FD1F09737E10}">
  <sheetPr>
    <pageSetUpPr fitToPage="1"/>
  </sheetPr>
  <dimension ref="A1:M45"/>
  <sheetViews>
    <sheetView tabSelected="1" topLeftCell="A28" zoomScaleNormal="100" workbookViewId="0">
      <selection activeCell="E50" sqref="E50"/>
    </sheetView>
  </sheetViews>
  <sheetFormatPr defaultColWidth="8.81640625" defaultRowHeight="15.5" x14ac:dyDescent="0.35"/>
  <cols>
    <col min="1" max="1" width="6.7265625" style="12" customWidth="1"/>
    <col min="2" max="2" width="6.1796875" style="9" customWidth="1"/>
    <col min="3" max="3" width="13.81640625" style="9" customWidth="1"/>
    <col min="4" max="4" width="12.26953125" style="1" customWidth="1"/>
    <col min="5" max="5" width="39.7265625" style="1" customWidth="1"/>
    <col min="6" max="6" width="9.90625" style="1" customWidth="1"/>
    <col min="7" max="7" width="11.7265625" style="1" customWidth="1"/>
    <col min="8" max="8" width="11.36328125" style="1" customWidth="1"/>
    <col min="9" max="9" width="10.90625" style="1" customWidth="1"/>
    <col min="10" max="10" width="11.26953125" style="9" customWidth="1"/>
    <col min="11" max="11" width="9.7265625" style="9" customWidth="1"/>
    <col min="12" max="12" width="21.54296875" style="12" customWidth="1"/>
    <col min="13" max="13" width="19.54296875" style="9" customWidth="1"/>
    <col min="14" max="16384" width="8.81640625" style="9"/>
  </cols>
  <sheetData>
    <row r="1" spans="1:13" x14ac:dyDescent="0.35">
      <c r="A1" s="5"/>
      <c r="B1" s="23" t="s">
        <v>33</v>
      </c>
      <c r="C1" s="5"/>
      <c r="D1" s="3"/>
      <c r="L1" s="1" t="s">
        <v>34</v>
      </c>
    </row>
    <row r="2" spans="1:13" x14ac:dyDescent="0.35">
      <c r="A2" s="8"/>
      <c r="B2" s="4" t="s">
        <v>30</v>
      </c>
      <c r="C2" s="4"/>
      <c r="D2" s="4"/>
      <c r="E2" s="4"/>
      <c r="F2" s="4"/>
      <c r="G2" s="4"/>
    </row>
    <row r="3" spans="1:13" x14ac:dyDescent="0.35">
      <c r="A3" s="8"/>
      <c r="B3" s="4" t="s">
        <v>117</v>
      </c>
      <c r="C3" s="4"/>
      <c r="D3" s="4"/>
      <c r="E3" s="4" t="s">
        <v>35</v>
      </c>
      <c r="F3" s="4"/>
      <c r="G3" s="4"/>
    </row>
    <row r="4" spans="1:13" ht="14.4" customHeight="1" x14ac:dyDescent="0.35">
      <c r="A4" s="8"/>
      <c r="B4" s="4" t="s">
        <v>118</v>
      </c>
      <c r="C4" s="4"/>
      <c r="D4" s="4"/>
      <c r="E4" s="4" t="s">
        <v>119</v>
      </c>
      <c r="F4" s="2"/>
      <c r="G4" s="4"/>
    </row>
    <row r="5" spans="1:13" ht="14.4" customHeight="1" x14ac:dyDescent="0.35">
      <c r="A5" s="8"/>
      <c r="B5" s="4"/>
      <c r="C5" s="4"/>
      <c r="D5" s="4"/>
      <c r="E5" s="4"/>
      <c r="F5" s="2"/>
      <c r="G5" s="4"/>
    </row>
    <row r="6" spans="1:13" ht="14.4" customHeight="1" x14ac:dyDescent="0.35">
      <c r="A6" s="35"/>
      <c r="B6" s="36"/>
      <c r="C6" s="36"/>
      <c r="D6" s="36"/>
      <c r="E6" s="37"/>
      <c r="F6" s="32" t="s">
        <v>42</v>
      </c>
      <c r="G6" s="38"/>
      <c r="H6" s="38"/>
      <c r="I6" s="38"/>
      <c r="J6" s="38"/>
      <c r="K6" s="39"/>
      <c r="L6" s="19"/>
    </row>
    <row r="7" spans="1:13" ht="14.4" customHeight="1" x14ac:dyDescent="0.35">
      <c r="A7" s="40"/>
      <c r="B7" s="41"/>
      <c r="C7" s="41"/>
      <c r="D7" s="41"/>
      <c r="E7" s="42"/>
      <c r="F7" s="13">
        <v>90</v>
      </c>
      <c r="G7" s="13">
        <v>20</v>
      </c>
      <c r="H7" s="13">
        <v>20</v>
      </c>
      <c r="I7" s="13">
        <v>20</v>
      </c>
      <c r="J7" s="13">
        <v>10</v>
      </c>
      <c r="K7" s="13">
        <v>160</v>
      </c>
      <c r="L7" s="20"/>
    </row>
    <row r="8" spans="1:13" ht="45" customHeight="1" x14ac:dyDescent="0.35">
      <c r="A8" s="14" t="s">
        <v>40</v>
      </c>
      <c r="B8" s="14" t="s">
        <v>45</v>
      </c>
      <c r="C8" s="13" t="s">
        <v>43</v>
      </c>
      <c r="D8" s="13" t="s">
        <v>41</v>
      </c>
      <c r="E8" s="13" t="s">
        <v>44</v>
      </c>
      <c r="F8" s="43" t="s">
        <v>49</v>
      </c>
      <c r="G8" s="44" t="s">
        <v>32</v>
      </c>
      <c r="H8" s="45" t="s">
        <v>37</v>
      </c>
      <c r="I8" s="46" t="s">
        <v>36</v>
      </c>
      <c r="J8" s="47" t="s">
        <v>38</v>
      </c>
      <c r="K8" s="44" t="s">
        <v>31</v>
      </c>
      <c r="L8" s="48" t="s">
        <v>50</v>
      </c>
    </row>
    <row r="9" spans="1:13" ht="20" customHeight="1" x14ac:dyDescent="0.35">
      <c r="A9" s="24" t="s">
        <v>0</v>
      </c>
      <c r="B9" s="61">
        <v>29</v>
      </c>
      <c r="C9" s="62" t="s">
        <v>99</v>
      </c>
      <c r="D9" s="63" t="s">
        <v>46</v>
      </c>
      <c r="E9" s="67" t="s">
        <v>113</v>
      </c>
      <c r="F9" s="25">
        <v>80</v>
      </c>
      <c r="G9" s="26">
        <v>15</v>
      </c>
      <c r="H9" s="27">
        <v>16</v>
      </c>
      <c r="I9" s="28">
        <v>17.5</v>
      </c>
      <c r="J9" s="29">
        <v>10</v>
      </c>
      <c r="K9" s="30">
        <f>SUM(F9:J9)</f>
        <v>138.5</v>
      </c>
      <c r="L9" s="24">
        <f>K9*100/160</f>
        <v>86.5625</v>
      </c>
      <c r="M9" s="64" t="str">
        <f>IF(K9&gt;95,"úspěšný řešitel","  ")</f>
        <v>úspěšný řešitel</v>
      </c>
    </row>
    <row r="10" spans="1:13" ht="20" customHeight="1" x14ac:dyDescent="0.35">
      <c r="A10" s="24" t="s">
        <v>2</v>
      </c>
      <c r="B10" s="61">
        <v>19</v>
      </c>
      <c r="C10" s="63" t="s">
        <v>88</v>
      </c>
      <c r="D10" s="63" t="s">
        <v>67</v>
      </c>
      <c r="E10" s="67" t="s">
        <v>110</v>
      </c>
      <c r="F10" s="25">
        <v>76</v>
      </c>
      <c r="G10" s="26">
        <v>13</v>
      </c>
      <c r="H10" s="27">
        <v>19</v>
      </c>
      <c r="I10" s="28">
        <v>18</v>
      </c>
      <c r="J10" s="29">
        <v>10</v>
      </c>
      <c r="K10" s="26">
        <f>SUM(F10:J10)</f>
        <v>136</v>
      </c>
      <c r="L10" s="24">
        <f>K10*100/160</f>
        <v>85</v>
      </c>
      <c r="M10" s="64" t="str">
        <f>IF(K10&gt;95,"úspěšný řešitel","  ")</f>
        <v>úspěšný řešitel</v>
      </c>
    </row>
    <row r="11" spans="1:13" ht="20" customHeight="1" x14ac:dyDescent="0.35">
      <c r="A11" s="24" t="s">
        <v>1</v>
      </c>
      <c r="B11" s="61">
        <v>9</v>
      </c>
      <c r="C11" s="63" t="s">
        <v>71</v>
      </c>
      <c r="D11" s="63" t="s">
        <v>72</v>
      </c>
      <c r="E11" s="67" t="s">
        <v>107</v>
      </c>
      <c r="F11" s="65">
        <v>77</v>
      </c>
      <c r="G11" s="66">
        <v>16.5</v>
      </c>
      <c r="H11" s="27">
        <v>13</v>
      </c>
      <c r="I11" s="28">
        <v>7.5</v>
      </c>
      <c r="J11" s="29">
        <v>9</v>
      </c>
      <c r="K11" s="26">
        <f>SUM(F11:J11)</f>
        <v>123</v>
      </c>
      <c r="L11" s="24">
        <f>K11*100/160</f>
        <v>76.875</v>
      </c>
      <c r="M11" s="64" t="str">
        <f>IF(K11&gt;95,"úspěšný řešitel","  ")</f>
        <v>úspěšný řešitel</v>
      </c>
    </row>
    <row r="12" spans="1:13" ht="20" customHeight="1" x14ac:dyDescent="0.35">
      <c r="A12" s="18" t="s">
        <v>3</v>
      </c>
      <c r="B12" s="7">
        <v>13</v>
      </c>
      <c r="C12" s="58" t="s">
        <v>79</v>
      </c>
      <c r="D12" s="31" t="s">
        <v>80</v>
      </c>
      <c r="E12" s="68" t="s">
        <v>108</v>
      </c>
      <c r="F12" s="15">
        <v>60</v>
      </c>
      <c r="G12" s="10">
        <v>12.5</v>
      </c>
      <c r="H12" s="16">
        <v>16</v>
      </c>
      <c r="I12" s="17">
        <v>10</v>
      </c>
      <c r="J12" s="11">
        <v>10</v>
      </c>
      <c r="K12" s="10">
        <f>SUM(F12:J12)</f>
        <v>108.5</v>
      </c>
      <c r="L12" s="18">
        <f>K12*100/160</f>
        <v>67.8125</v>
      </c>
      <c r="M12" s="9" t="str">
        <f>IF(K12&gt;95,"úspěšný řešitel","  ")</f>
        <v>úspěšný řešitel</v>
      </c>
    </row>
    <row r="13" spans="1:13" ht="20" customHeight="1" x14ac:dyDescent="0.35">
      <c r="A13" s="18" t="s">
        <v>4</v>
      </c>
      <c r="B13" s="7">
        <v>31</v>
      </c>
      <c r="C13" s="58" t="s">
        <v>101</v>
      </c>
      <c r="D13" s="31" t="s">
        <v>53</v>
      </c>
      <c r="E13" s="68" t="s">
        <v>114</v>
      </c>
      <c r="F13" s="51">
        <v>61</v>
      </c>
      <c r="G13" s="52">
        <v>7</v>
      </c>
      <c r="H13" s="16">
        <v>16</v>
      </c>
      <c r="I13" s="17">
        <v>8</v>
      </c>
      <c r="J13" s="11">
        <v>10</v>
      </c>
      <c r="K13" s="10">
        <f>SUM(F13:J13)</f>
        <v>102</v>
      </c>
      <c r="L13" s="18">
        <f>K13*100/160</f>
        <v>63.75</v>
      </c>
      <c r="M13" s="9" t="str">
        <f>IF(K13&gt;95,"úspěšný řešitel","  ")</f>
        <v>úspěšný řešitel</v>
      </c>
    </row>
    <row r="14" spans="1:13" ht="20" customHeight="1" x14ac:dyDescent="0.35">
      <c r="A14" s="18" t="s">
        <v>5</v>
      </c>
      <c r="B14" s="7">
        <v>12</v>
      </c>
      <c r="C14" s="58" t="s">
        <v>77</v>
      </c>
      <c r="D14" s="31" t="s">
        <v>78</v>
      </c>
      <c r="E14" s="68" t="s">
        <v>108</v>
      </c>
      <c r="F14" s="15">
        <v>66</v>
      </c>
      <c r="G14" s="10">
        <v>7.5</v>
      </c>
      <c r="H14" s="16">
        <v>13</v>
      </c>
      <c r="I14" s="17">
        <v>3</v>
      </c>
      <c r="J14" s="11">
        <v>10</v>
      </c>
      <c r="K14" s="10">
        <f>SUM(F14:J14)</f>
        <v>99.5</v>
      </c>
      <c r="L14" s="18">
        <f>K14*100/160</f>
        <v>62.1875</v>
      </c>
      <c r="M14" s="9" t="str">
        <f>IF(K14&gt;95,"úspěšný řešitel","  ")</f>
        <v>úspěšný řešitel</v>
      </c>
    </row>
    <row r="15" spans="1:13" ht="20" customHeight="1" x14ac:dyDescent="0.35">
      <c r="A15" s="18" t="s">
        <v>6</v>
      </c>
      <c r="B15" s="7">
        <v>10</v>
      </c>
      <c r="C15" s="58" t="s">
        <v>73</v>
      </c>
      <c r="D15" s="31" t="s">
        <v>74</v>
      </c>
      <c r="E15" s="68" t="s">
        <v>107</v>
      </c>
      <c r="F15" s="15">
        <v>53</v>
      </c>
      <c r="G15" s="10">
        <v>19</v>
      </c>
      <c r="H15" s="16">
        <v>9.5</v>
      </c>
      <c r="I15" s="17">
        <v>6.5</v>
      </c>
      <c r="J15" s="11">
        <v>10</v>
      </c>
      <c r="K15" s="10">
        <f>SUM(F15:J15)</f>
        <v>98</v>
      </c>
      <c r="L15" s="18">
        <f>K15*100/160</f>
        <v>61.25</v>
      </c>
      <c r="M15" s="9" t="str">
        <f>IF(K15&gt;95,"úspěšný řešitel","  ")</f>
        <v>úspěšný řešitel</v>
      </c>
    </row>
    <row r="16" spans="1:13" ht="20" customHeight="1" x14ac:dyDescent="0.35">
      <c r="A16" s="18" t="s">
        <v>7</v>
      </c>
      <c r="B16" s="7">
        <v>23</v>
      </c>
      <c r="C16" s="58" t="s">
        <v>93</v>
      </c>
      <c r="D16" s="31" t="s">
        <v>78</v>
      </c>
      <c r="E16" s="68" t="s">
        <v>111</v>
      </c>
      <c r="F16" s="15">
        <v>64</v>
      </c>
      <c r="G16" s="10">
        <v>4</v>
      </c>
      <c r="H16" s="16">
        <v>13</v>
      </c>
      <c r="I16" s="17">
        <v>6</v>
      </c>
      <c r="J16" s="11">
        <v>10</v>
      </c>
      <c r="K16" s="10">
        <f>SUM(F16:J16)</f>
        <v>97</v>
      </c>
      <c r="L16" s="18">
        <f>K16*100/160</f>
        <v>60.625</v>
      </c>
      <c r="M16" s="9" t="str">
        <f>IF(K16&gt;95,"úspěšný řešitel","  ")</f>
        <v>úspěšný řešitel</v>
      </c>
    </row>
    <row r="17" spans="1:13" ht="20" customHeight="1" x14ac:dyDescent="0.35">
      <c r="A17" s="18" t="s">
        <v>8</v>
      </c>
      <c r="B17" s="7">
        <v>5</v>
      </c>
      <c r="C17" s="58" t="s">
        <v>64</v>
      </c>
      <c r="D17" s="31" t="s">
        <v>65</v>
      </c>
      <c r="E17" s="68" t="s">
        <v>105</v>
      </c>
      <c r="F17" s="49">
        <v>50</v>
      </c>
      <c r="G17" s="50">
        <v>10</v>
      </c>
      <c r="H17" s="16">
        <v>14.5</v>
      </c>
      <c r="I17" s="17">
        <v>9.5</v>
      </c>
      <c r="J17" s="11">
        <v>10</v>
      </c>
      <c r="K17" s="10">
        <f>SUM(F17:J17)</f>
        <v>94</v>
      </c>
      <c r="L17" s="18">
        <f>K17*100/160</f>
        <v>58.75</v>
      </c>
      <c r="M17" s="9" t="str">
        <f>IF(K17&gt;95,"úspěšný řešitel","  ")</f>
        <v xml:space="preserve">  </v>
      </c>
    </row>
    <row r="18" spans="1:13" ht="20" customHeight="1" x14ac:dyDescent="0.35">
      <c r="A18" s="18" t="s">
        <v>9</v>
      </c>
      <c r="B18" s="7">
        <v>6</v>
      </c>
      <c r="C18" s="58" t="s">
        <v>66</v>
      </c>
      <c r="D18" s="31" t="s">
        <v>67</v>
      </c>
      <c r="E18" s="68" t="s">
        <v>106</v>
      </c>
      <c r="F18" s="15">
        <v>52</v>
      </c>
      <c r="G18" s="10">
        <v>16.5</v>
      </c>
      <c r="H18" s="16">
        <v>10.5</v>
      </c>
      <c r="I18" s="17">
        <v>5</v>
      </c>
      <c r="J18" s="11">
        <v>8</v>
      </c>
      <c r="K18" s="10">
        <f>SUM(F18:J18)</f>
        <v>92</v>
      </c>
      <c r="L18" s="18">
        <f>K18*100/160</f>
        <v>57.5</v>
      </c>
      <c r="M18" s="60" t="str">
        <f>IF(K18&gt;95,"úspěšný řešitel","  ")</f>
        <v xml:space="preserve">  </v>
      </c>
    </row>
    <row r="19" spans="1:13" ht="20" customHeight="1" x14ac:dyDescent="0.35">
      <c r="A19" s="18" t="s">
        <v>10</v>
      </c>
      <c r="B19" s="7">
        <v>2</v>
      </c>
      <c r="C19" s="58" t="s">
        <v>60</v>
      </c>
      <c r="D19" s="31" t="s">
        <v>54</v>
      </c>
      <c r="E19" s="68" t="s">
        <v>104</v>
      </c>
      <c r="F19" s="15">
        <v>53</v>
      </c>
      <c r="G19" s="10">
        <v>13</v>
      </c>
      <c r="H19" s="16">
        <v>11.5</v>
      </c>
      <c r="I19" s="17">
        <v>4</v>
      </c>
      <c r="J19" s="11">
        <v>10</v>
      </c>
      <c r="K19" s="34">
        <f>SUM(F19:J19)</f>
        <v>91.5</v>
      </c>
      <c r="L19" s="18">
        <f>K19*100/160</f>
        <v>57.1875</v>
      </c>
      <c r="M19" s="9" t="str">
        <f>IF(K19&gt;95,"úspěšný řešitel","  ")</f>
        <v xml:space="preserve">  </v>
      </c>
    </row>
    <row r="20" spans="1:13" ht="20" customHeight="1" x14ac:dyDescent="0.35">
      <c r="A20" s="18" t="s">
        <v>11</v>
      </c>
      <c r="B20" s="7">
        <v>32</v>
      </c>
      <c r="C20" s="58" t="s">
        <v>101</v>
      </c>
      <c r="D20" s="31" t="s">
        <v>29</v>
      </c>
      <c r="E20" s="68" t="s">
        <v>114</v>
      </c>
      <c r="F20" s="51">
        <v>45</v>
      </c>
      <c r="G20" s="52">
        <v>16</v>
      </c>
      <c r="H20" s="16">
        <v>12.5</v>
      </c>
      <c r="I20" s="17">
        <v>6</v>
      </c>
      <c r="J20" s="11">
        <v>10</v>
      </c>
      <c r="K20" s="10">
        <f>SUM(F20:J20)</f>
        <v>89.5</v>
      </c>
      <c r="L20" s="18">
        <f>K20*100/160</f>
        <v>55.9375</v>
      </c>
      <c r="M20" s="9" t="str">
        <f>IF(K20&gt;95,"úspěšný řešitel","  ")</f>
        <v xml:space="preserve">  </v>
      </c>
    </row>
    <row r="21" spans="1:13" ht="20" customHeight="1" x14ac:dyDescent="0.35">
      <c r="A21" s="18" t="s">
        <v>12</v>
      </c>
      <c r="B21" s="7">
        <v>22</v>
      </c>
      <c r="C21" s="58" t="s">
        <v>91</v>
      </c>
      <c r="D21" s="31" t="s">
        <v>92</v>
      </c>
      <c r="E21" s="68" t="s">
        <v>111</v>
      </c>
      <c r="F21" s="51">
        <v>55</v>
      </c>
      <c r="G21" s="52">
        <v>14</v>
      </c>
      <c r="H21" s="16">
        <v>11.5</v>
      </c>
      <c r="I21" s="17">
        <v>0.5</v>
      </c>
      <c r="J21" s="11">
        <v>8</v>
      </c>
      <c r="K21" s="10">
        <f>SUM(F21:J21)</f>
        <v>89</v>
      </c>
      <c r="L21" s="18">
        <f>K21*100/160</f>
        <v>55.625</v>
      </c>
      <c r="M21" s="9" t="str">
        <f>IF(K21&gt;95,"úspěšný řešitel","  ")</f>
        <v xml:space="preserve">  </v>
      </c>
    </row>
    <row r="22" spans="1:13" ht="20" customHeight="1" x14ac:dyDescent="0.35">
      <c r="A22" s="18" t="s">
        <v>13</v>
      </c>
      <c r="B22" s="7">
        <v>11</v>
      </c>
      <c r="C22" s="58" t="s">
        <v>75</v>
      </c>
      <c r="D22" s="31" t="s">
        <v>76</v>
      </c>
      <c r="E22" s="68" t="s">
        <v>107</v>
      </c>
      <c r="F22" s="49">
        <v>51</v>
      </c>
      <c r="G22" s="50">
        <v>8</v>
      </c>
      <c r="H22" s="16">
        <v>13</v>
      </c>
      <c r="I22" s="17">
        <v>7</v>
      </c>
      <c r="J22" s="11">
        <v>10</v>
      </c>
      <c r="K22" s="10">
        <f>SUM(F22:J22)</f>
        <v>89</v>
      </c>
      <c r="L22" s="18">
        <f>K22*100/160</f>
        <v>55.625</v>
      </c>
      <c r="M22" s="9" t="str">
        <f>IF(K22&gt;95,"úspěšný řešitel","  ")</f>
        <v xml:space="preserve">  </v>
      </c>
    </row>
    <row r="23" spans="1:13" ht="20" customHeight="1" x14ac:dyDescent="0.35">
      <c r="A23" s="18" t="s">
        <v>14</v>
      </c>
      <c r="B23" s="7">
        <v>21</v>
      </c>
      <c r="C23" s="58" t="s">
        <v>90</v>
      </c>
      <c r="D23" s="31" t="s">
        <v>52</v>
      </c>
      <c r="E23" s="68" t="s">
        <v>110</v>
      </c>
      <c r="F23" s="51">
        <v>54</v>
      </c>
      <c r="G23" s="52">
        <v>9</v>
      </c>
      <c r="H23" s="16">
        <v>6</v>
      </c>
      <c r="I23" s="17">
        <v>8.5</v>
      </c>
      <c r="J23" s="11">
        <v>10</v>
      </c>
      <c r="K23" s="10">
        <f>SUM(F23:J23)</f>
        <v>87.5</v>
      </c>
      <c r="L23" s="18">
        <f>K23*100/160</f>
        <v>54.6875</v>
      </c>
      <c r="M23" s="59"/>
    </row>
    <row r="24" spans="1:13" ht="20" customHeight="1" x14ac:dyDescent="0.35">
      <c r="A24" s="18" t="s">
        <v>15</v>
      </c>
      <c r="B24" s="7">
        <v>28</v>
      </c>
      <c r="C24" s="58" t="s">
        <v>97</v>
      </c>
      <c r="D24" s="31" t="s">
        <v>98</v>
      </c>
      <c r="E24" s="68" t="s">
        <v>113</v>
      </c>
      <c r="F24" s="51">
        <v>48</v>
      </c>
      <c r="G24" s="52">
        <v>9.5</v>
      </c>
      <c r="H24" s="16">
        <v>10</v>
      </c>
      <c r="I24" s="17">
        <v>9.5</v>
      </c>
      <c r="J24" s="11">
        <v>10</v>
      </c>
      <c r="K24" s="10">
        <f>SUM(F24:J24)</f>
        <v>87</v>
      </c>
      <c r="L24" s="18">
        <f>K24*100/160</f>
        <v>54.375</v>
      </c>
      <c r="M24" s="9" t="str">
        <f>IF(K24&gt;95,"úspěšný řešitel","  ")</f>
        <v xml:space="preserve">  </v>
      </c>
    </row>
    <row r="25" spans="1:13" ht="20" customHeight="1" x14ac:dyDescent="0.35">
      <c r="A25" s="18" t="s">
        <v>16</v>
      </c>
      <c r="B25" s="7">
        <v>17</v>
      </c>
      <c r="C25" s="58" t="s">
        <v>86</v>
      </c>
      <c r="D25" s="31" t="s">
        <v>87</v>
      </c>
      <c r="E25" s="68" t="s">
        <v>109</v>
      </c>
      <c r="F25" s="15">
        <v>53</v>
      </c>
      <c r="G25" s="10">
        <v>11.5</v>
      </c>
      <c r="H25" s="16">
        <v>9</v>
      </c>
      <c r="I25" s="17">
        <v>3</v>
      </c>
      <c r="J25" s="11">
        <v>9.5</v>
      </c>
      <c r="K25" s="10">
        <f>SUM(F25:J25)</f>
        <v>86</v>
      </c>
      <c r="L25" s="18">
        <f>K25*100/160</f>
        <v>53.75</v>
      </c>
      <c r="M25" s="60" t="str">
        <f>IF(K25&gt;95,"úspěšný řešitel","  ")</f>
        <v xml:space="preserve">  </v>
      </c>
    </row>
    <row r="26" spans="1:13" ht="20" customHeight="1" x14ac:dyDescent="0.35">
      <c r="A26" s="18" t="s">
        <v>17</v>
      </c>
      <c r="B26" s="7">
        <v>14</v>
      </c>
      <c r="C26" s="58" t="s">
        <v>81</v>
      </c>
      <c r="D26" s="31" t="s">
        <v>82</v>
      </c>
      <c r="E26" s="68" t="s">
        <v>108</v>
      </c>
      <c r="F26" s="51">
        <v>49</v>
      </c>
      <c r="G26" s="52">
        <v>14</v>
      </c>
      <c r="H26" s="16">
        <v>7.5</v>
      </c>
      <c r="I26" s="17">
        <v>5.5</v>
      </c>
      <c r="J26" s="11">
        <v>10</v>
      </c>
      <c r="K26" s="10">
        <f>SUM(F26:J26)</f>
        <v>86</v>
      </c>
      <c r="L26" s="18">
        <f>K26*100/160</f>
        <v>53.75</v>
      </c>
      <c r="M26" s="9" t="str">
        <f>IF(K26&gt;95,"úspěšný řešitel","  ")</f>
        <v xml:space="preserve">  </v>
      </c>
    </row>
    <row r="27" spans="1:13" ht="20" customHeight="1" x14ac:dyDescent="0.35">
      <c r="A27" s="18" t="s">
        <v>18</v>
      </c>
      <c r="B27" s="7">
        <v>16</v>
      </c>
      <c r="C27" s="58" t="s">
        <v>84</v>
      </c>
      <c r="D27" s="31" t="s">
        <v>85</v>
      </c>
      <c r="E27" s="68" t="s">
        <v>109</v>
      </c>
      <c r="F27" s="15">
        <v>53</v>
      </c>
      <c r="G27" s="10">
        <v>9.5</v>
      </c>
      <c r="H27" s="16">
        <v>8.5</v>
      </c>
      <c r="I27" s="17">
        <v>3</v>
      </c>
      <c r="J27" s="11">
        <v>10</v>
      </c>
      <c r="K27" s="10">
        <f>SUM(F27:J27)</f>
        <v>84</v>
      </c>
      <c r="L27" s="18">
        <f>K27*100/160</f>
        <v>52.5</v>
      </c>
      <c r="M27" s="9" t="str">
        <f>IF(K27&gt;95,"úspěšný řešitel","  ")</f>
        <v xml:space="preserve">  </v>
      </c>
    </row>
    <row r="28" spans="1:13" ht="20" customHeight="1" x14ac:dyDescent="0.35">
      <c r="A28" s="18" t="s">
        <v>19</v>
      </c>
      <c r="B28" s="7">
        <v>15</v>
      </c>
      <c r="C28" s="58" t="s">
        <v>83</v>
      </c>
      <c r="D28" s="31" t="s">
        <v>55</v>
      </c>
      <c r="E28" s="68" t="s">
        <v>109</v>
      </c>
      <c r="F28" s="49">
        <v>48</v>
      </c>
      <c r="G28" s="50">
        <v>13</v>
      </c>
      <c r="H28" s="16">
        <v>8</v>
      </c>
      <c r="I28" s="17">
        <v>4</v>
      </c>
      <c r="J28" s="11">
        <v>9.5</v>
      </c>
      <c r="K28" s="10">
        <f>SUM(F28:J28)</f>
        <v>82.5</v>
      </c>
      <c r="L28" s="18">
        <f>K28*100/160</f>
        <v>51.5625</v>
      </c>
      <c r="M28" s="9" t="str">
        <f>IF(K28&gt;95,"úspěšný řešitel","  ")</f>
        <v xml:space="preserve">  </v>
      </c>
    </row>
    <row r="29" spans="1:13" ht="20" customHeight="1" x14ac:dyDescent="0.35">
      <c r="A29" s="18" t="s">
        <v>20</v>
      </c>
      <c r="B29" s="7">
        <v>8</v>
      </c>
      <c r="C29" s="58" t="s">
        <v>68</v>
      </c>
      <c r="D29" s="31" t="s">
        <v>70</v>
      </c>
      <c r="E29" s="68" t="s">
        <v>106</v>
      </c>
      <c r="F29" s="15">
        <v>54</v>
      </c>
      <c r="G29" s="10">
        <v>7.5</v>
      </c>
      <c r="H29" s="16">
        <v>10</v>
      </c>
      <c r="I29" s="17">
        <v>1.5</v>
      </c>
      <c r="J29" s="11">
        <v>8.5</v>
      </c>
      <c r="K29" s="10">
        <f>SUM(F29:J29)</f>
        <v>81.5</v>
      </c>
      <c r="L29" s="18">
        <f>K29*100/160</f>
        <v>50.9375</v>
      </c>
      <c r="M29" s="10" t="str">
        <f>IF(K29&gt;95,"úspěšný řešitel","  ")</f>
        <v xml:space="preserve">  </v>
      </c>
    </row>
    <row r="30" spans="1:13" ht="20" customHeight="1" x14ac:dyDescent="0.35">
      <c r="A30" s="18" t="s">
        <v>21</v>
      </c>
      <c r="B30" s="7">
        <v>4</v>
      </c>
      <c r="C30" s="58" t="s">
        <v>62</v>
      </c>
      <c r="D30" s="31" t="s">
        <v>63</v>
      </c>
      <c r="E30" s="68" t="s">
        <v>105</v>
      </c>
      <c r="F30" s="15">
        <v>46</v>
      </c>
      <c r="G30" s="10">
        <v>12.5</v>
      </c>
      <c r="H30" s="16">
        <v>7</v>
      </c>
      <c r="I30" s="17">
        <v>0.5</v>
      </c>
      <c r="J30" s="11">
        <v>10</v>
      </c>
      <c r="K30" s="10">
        <f>SUM(F30:J30)</f>
        <v>76</v>
      </c>
      <c r="L30" s="18">
        <f>K30*100/160</f>
        <v>47.5</v>
      </c>
      <c r="M30" s="9" t="str">
        <f>IF(K30&gt;95,"úspěšný řešitel","  ")</f>
        <v xml:space="preserve">  </v>
      </c>
    </row>
    <row r="31" spans="1:13" ht="20" customHeight="1" x14ac:dyDescent="0.35">
      <c r="A31" s="18" t="s">
        <v>22</v>
      </c>
      <c r="B31" s="7">
        <v>7</v>
      </c>
      <c r="C31" s="58" t="s">
        <v>68</v>
      </c>
      <c r="D31" s="31" t="s">
        <v>69</v>
      </c>
      <c r="E31" s="68" t="s">
        <v>106</v>
      </c>
      <c r="F31" s="51">
        <v>41</v>
      </c>
      <c r="G31" s="52">
        <v>10.5</v>
      </c>
      <c r="H31" s="16">
        <v>12</v>
      </c>
      <c r="I31" s="17">
        <v>3</v>
      </c>
      <c r="J31" s="11">
        <v>8</v>
      </c>
      <c r="K31" s="10">
        <f>SUM(F31:J31)</f>
        <v>74.5</v>
      </c>
      <c r="L31" s="18">
        <f>K31*100/160</f>
        <v>46.5625</v>
      </c>
      <c r="M31" s="9" t="str">
        <f>IF(K31&gt;95,"úspěšný řešitel","  ")</f>
        <v xml:space="preserve">  </v>
      </c>
    </row>
    <row r="32" spans="1:13" ht="20" customHeight="1" x14ac:dyDescent="0.35">
      <c r="A32" s="18" t="s">
        <v>23</v>
      </c>
      <c r="B32" s="7">
        <v>1</v>
      </c>
      <c r="C32" s="58" t="s">
        <v>58</v>
      </c>
      <c r="D32" s="31" t="s">
        <v>59</v>
      </c>
      <c r="E32" s="68" t="s">
        <v>104</v>
      </c>
      <c r="F32" s="15">
        <v>43</v>
      </c>
      <c r="G32" s="10">
        <v>10.5</v>
      </c>
      <c r="H32" s="16">
        <v>8.5</v>
      </c>
      <c r="I32" s="17">
        <v>2.5</v>
      </c>
      <c r="J32" s="11">
        <v>9.5</v>
      </c>
      <c r="K32" s="33">
        <f>SUM(F32:J32)</f>
        <v>74</v>
      </c>
      <c r="L32" s="18">
        <f>K32*100/160</f>
        <v>46.25</v>
      </c>
      <c r="M32" s="21" t="str">
        <f>IF(K32&gt;95,"úspěšný řešitel","  ")</f>
        <v xml:space="preserve">  </v>
      </c>
    </row>
    <row r="33" spans="1:13" ht="20" customHeight="1" x14ac:dyDescent="0.35">
      <c r="A33" s="18" t="s">
        <v>24</v>
      </c>
      <c r="B33" s="7">
        <v>20</v>
      </c>
      <c r="C33" s="58" t="s">
        <v>89</v>
      </c>
      <c r="D33" s="31" t="s">
        <v>53</v>
      </c>
      <c r="E33" s="68" t="s">
        <v>110</v>
      </c>
      <c r="F33" s="49">
        <v>40</v>
      </c>
      <c r="G33" s="50">
        <v>8</v>
      </c>
      <c r="H33" s="16">
        <v>6.5</v>
      </c>
      <c r="I33" s="17">
        <v>9</v>
      </c>
      <c r="J33" s="11">
        <v>10</v>
      </c>
      <c r="K33" s="10">
        <f>SUM(F33:J33)</f>
        <v>73.5</v>
      </c>
      <c r="L33" s="18">
        <f>K33*100/160</f>
        <v>45.9375</v>
      </c>
      <c r="M33" s="9" t="str">
        <f>IF(K33&gt;95,"úspěšný řešitel","  ")</f>
        <v xml:space="preserve">  </v>
      </c>
    </row>
    <row r="34" spans="1:13" ht="20" customHeight="1" x14ac:dyDescent="0.35">
      <c r="A34" s="18" t="s">
        <v>25</v>
      </c>
      <c r="B34" s="7">
        <v>26</v>
      </c>
      <c r="C34" s="58" t="s">
        <v>94</v>
      </c>
      <c r="D34" s="31" t="s">
        <v>92</v>
      </c>
      <c r="E34" s="68" t="s">
        <v>112</v>
      </c>
      <c r="F34" s="15">
        <v>41</v>
      </c>
      <c r="G34" s="10">
        <v>9</v>
      </c>
      <c r="H34" s="16">
        <v>7</v>
      </c>
      <c r="I34" s="17">
        <v>6</v>
      </c>
      <c r="J34" s="11">
        <v>9.5</v>
      </c>
      <c r="K34" s="10">
        <f>SUM(F34:J34)</f>
        <v>72.5</v>
      </c>
      <c r="L34" s="18">
        <f>K34*100/160</f>
        <v>45.3125</v>
      </c>
      <c r="M34" s="9" t="str">
        <f>IF(K34&gt;95,"úspěšný řešitel","  ")</f>
        <v xml:space="preserve">  </v>
      </c>
    </row>
    <row r="35" spans="1:13" ht="20" customHeight="1" x14ac:dyDescent="0.35">
      <c r="A35" s="18" t="s">
        <v>26</v>
      </c>
      <c r="B35" s="7">
        <v>33</v>
      </c>
      <c r="C35" s="58" t="s">
        <v>102</v>
      </c>
      <c r="D35" s="31" t="s">
        <v>103</v>
      </c>
      <c r="E35" s="68" t="s">
        <v>115</v>
      </c>
      <c r="F35" s="15">
        <v>36</v>
      </c>
      <c r="G35" s="10">
        <v>5</v>
      </c>
      <c r="H35" s="16">
        <v>6.5</v>
      </c>
      <c r="I35" s="17">
        <v>11.5</v>
      </c>
      <c r="J35" s="11">
        <v>9.5</v>
      </c>
      <c r="K35" s="10">
        <f>SUM(F35:J35)</f>
        <v>68.5</v>
      </c>
      <c r="L35" s="18">
        <f>K35*100/160</f>
        <v>42.8125</v>
      </c>
      <c r="M35" s="9" t="str">
        <f>IF(K35&gt;95,"úspěšný řešitel","  ")</f>
        <v xml:space="preserve">  </v>
      </c>
    </row>
    <row r="36" spans="1:13" ht="20" customHeight="1" x14ac:dyDescent="0.35">
      <c r="A36" s="18" t="s">
        <v>27</v>
      </c>
      <c r="B36" s="7">
        <v>30</v>
      </c>
      <c r="C36" s="58" t="s">
        <v>100</v>
      </c>
      <c r="D36" s="31" t="s">
        <v>78</v>
      </c>
      <c r="E36" s="68" t="s">
        <v>114</v>
      </c>
      <c r="F36" s="15">
        <v>38</v>
      </c>
      <c r="G36" s="10">
        <v>9</v>
      </c>
      <c r="H36" s="16">
        <v>7</v>
      </c>
      <c r="I36" s="17">
        <v>1</v>
      </c>
      <c r="J36" s="11">
        <v>9.5</v>
      </c>
      <c r="K36" s="10">
        <f>SUM(F36:J36)</f>
        <v>64.5</v>
      </c>
      <c r="L36" s="18">
        <f>K36*100/160</f>
        <v>40.3125</v>
      </c>
      <c r="M36" s="9" t="str">
        <f>IF(K36&gt;95,"úspěšný řešitel","  ")</f>
        <v xml:space="preserve">  </v>
      </c>
    </row>
    <row r="37" spans="1:13" ht="20" customHeight="1" x14ac:dyDescent="0.35">
      <c r="A37" s="18" t="s">
        <v>28</v>
      </c>
      <c r="B37" s="7">
        <v>3</v>
      </c>
      <c r="C37" s="58" t="s">
        <v>61</v>
      </c>
      <c r="D37" s="31" t="s">
        <v>39</v>
      </c>
      <c r="E37" s="68" t="s">
        <v>105</v>
      </c>
      <c r="F37" s="15">
        <v>32</v>
      </c>
      <c r="G37" s="10">
        <v>7</v>
      </c>
      <c r="H37" s="16">
        <v>7.5</v>
      </c>
      <c r="I37" s="17">
        <v>6</v>
      </c>
      <c r="J37" s="11">
        <v>10</v>
      </c>
      <c r="K37" s="34">
        <f>SUM(F37:J37)</f>
        <v>62.5</v>
      </c>
      <c r="L37" s="18">
        <f>K37*100/160</f>
        <v>39.0625</v>
      </c>
      <c r="M37" s="9" t="str">
        <f>IF(K37&gt;95,"úspěšný řešitel","  ")</f>
        <v xml:space="preserve">  </v>
      </c>
    </row>
    <row r="38" spans="1:13" ht="20" customHeight="1" x14ac:dyDescent="0.35">
      <c r="A38" s="18" t="s">
        <v>47</v>
      </c>
      <c r="B38" s="7">
        <v>27</v>
      </c>
      <c r="C38" s="58" t="s">
        <v>95</v>
      </c>
      <c r="D38" s="31" t="s">
        <v>96</v>
      </c>
      <c r="E38" s="68" t="s">
        <v>112</v>
      </c>
      <c r="F38" s="15">
        <v>34</v>
      </c>
      <c r="G38" s="10">
        <v>8</v>
      </c>
      <c r="H38" s="16">
        <v>6</v>
      </c>
      <c r="I38" s="17">
        <v>0.5</v>
      </c>
      <c r="J38" s="11">
        <v>10</v>
      </c>
      <c r="K38" s="10">
        <f>SUM(F38:J38)</f>
        <v>58.5</v>
      </c>
      <c r="L38" s="18">
        <f>K38*100/160</f>
        <v>36.5625</v>
      </c>
      <c r="M38" s="9" t="str">
        <f>IF(K38&gt;95,"úspěšný řešitel","  ")</f>
        <v xml:space="preserve">  </v>
      </c>
    </row>
    <row r="39" spans="1:13" ht="20" customHeight="1" x14ac:dyDescent="0.35">
      <c r="A39" s="18" t="s">
        <v>48</v>
      </c>
      <c r="B39" s="7">
        <v>34</v>
      </c>
      <c r="C39" s="31" t="s">
        <v>120</v>
      </c>
      <c r="D39" s="31" t="s">
        <v>121</v>
      </c>
      <c r="E39" s="68" t="s">
        <v>115</v>
      </c>
      <c r="F39" s="15"/>
      <c r="G39" s="10"/>
      <c r="H39" s="16"/>
      <c r="I39" s="17"/>
      <c r="J39" s="11">
        <v>10</v>
      </c>
      <c r="K39" s="10">
        <v>10</v>
      </c>
      <c r="L39" s="18">
        <f>K39*100/160</f>
        <v>6.25</v>
      </c>
      <c r="M39" s="9" t="s">
        <v>122</v>
      </c>
    </row>
    <row r="40" spans="1:13" ht="16.5" customHeight="1" x14ac:dyDescent="0.35">
      <c r="A40" s="53"/>
      <c r="B40" s="54"/>
      <c r="C40" s="55" t="s">
        <v>116</v>
      </c>
      <c r="D40" s="56"/>
      <c r="E40" s="56"/>
      <c r="F40" s="56"/>
      <c r="G40" s="6"/>
      <c r="H40" s="6"/>
      <c r="I40" s="6"/>
      <c r="J40" s="53"/>
    </row>
    <row r="41" spans="1:13" ht="16.5" customHeight="1" x14ac:dyDescent="0.35">
      <c r="A41" s="53"/>
      <c r="B41" s="22" t="s">
        <v>56</v>
      </c>
      <c r="C41" s="21"/>
      <c r="D41" s="9"/>
      <c r="E41" s="9"/>
      <c r="F41" s="9"/>
      <c r="G41" s="6"/>
      <c r="H41" s="6"/>
      <c r="I41" s="6"/>
      <c r="J41" s="53"/>
    </row>
    <row r="42" spans="1:13" ht="16.5" customHeight="1" x14ac:dyDescent="0.35">
      <c r="A42" s="53"/>
      <c r="B42" s="9" t="s">
        <v>57</v>
      </c>
      <c r="C42" s="21"/>
      <c r="D42" s="9"/>
      <c r="E42" s="9"/>
      <c r="F42" s="9"/>
      <c r="G42" s="6"/>
      <c r="H42" s="6"/>
      <c r="I42" s="6"/>
      <c r="J42" s="53"/>
    </row>
    <row r="43" spans="1:13" ht="16.5" customHeight="1" x14ac:dyDescent="0.35">
      <c r="A43" s="53"/>
      <c r="B43" s="9" t="s">
        <v>123</v>
      </c>
      <c r="C43" s="21"/>
      <c r="D43" s="9"/>
      <c r="E43" s="9"/>
      <c r="F43" s="9"/>
      <c r="G43" s="6"/>
      <c r="H43" s="6"/>
      <c r="I43" s="6"/>
      <c r="J43" s="53"/>
    </row>
    <row r="44" spans="1:13" ht="16.5" customHeight="1" x14ac:dyDescent="0.35">
      <c r="A44" s="53"/>
      <c r="C44" s="21"/>
      <c r="D44" s="9"/>
      <c r="E44" s="9"/>
      <c r="F44" s="9"/>
      <c r="G44" s="6"/>
      <c r="H44" s="6"/>
      <c r="I44" s="6"/>
      <c r="J44" s="53"/>
    </row>
    <row r="45" spans="1:13" x14ac:dyDescent="0.35">
      <c r="C45" s="57" t="s">
        <v>51</v>
      </c>
    </row>
  </sheetData>
  <sortState xmlns:xlrd2="http://schemas.microsoft.com/office/spreadsheetml/2017/richdata2" ref="B9:M39">
    <sortCondition descending="1" ref="K9:K39"/>
  </sortState>
  <mergeCells count="3">
    <mergeCell ref="A6:E7"/>
    <mergeCell ref="F6:K6"/>
    <mergeCell ref="C40:F40"/>
  </mergeCells>
  <pageMargins left="0.25" right="0.25" top="0.75" bottom="0.75" header="0.3" footer="0.3"/>
  <pageSetup paperSize="9" scale="74" fitToHeight="0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BiO C</vt:lpstr>
      <vt:lpstr>'BiO C'!Oblast_tisku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ucitel</dc:creator>
  <cp:lastModifiedBy>Alena Ročková</cp:lastModifiedBy>
  <cp:lastPrinted>2026-03-31T10:18:29Z</cp:lastPrinted>
  <dcterms:created xsi:type="dcterms:W3CDTF">2022-01-23T08:04:12Z</dcterms:created>
  <dcterms:modified xsi:type="dcterms:W3CDTF">2026-04-09T11:32:44Z</dcterms:modified>
</cp:coreProperties>
</file>